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70" yWindow="570" windowWidth="18855" windowHeight="10935"/>
  </bookViews>
  <sheets>
    <sheet name="2022-Q1 Q2 q3" sheetId="1" r:id="rId1"/>
    <sheet name="2021 q1q2q3" sheetId="2" r:id="rId2"/>
  </sheets>
  <calcPr calcId="145621"/>
</workbook>
</file>

<file path=xl/calcChain.xml><?xml version="1.0" encoding="utf-8"?>
<calcChain xmlns="http://schemas.openxmlformats.org/spreadsheetml/2006/main">
  <c r="C61" i="1" l="1"/>
  <c r="D61" i="1"/>
  <c r="E61" i="1"/>
  <c r="F61" i="1"/>
  <c r="G61" i="1"/>
  <c r="H61" i="1"/>
  <c r="I61" i="1"/>
  <c r="J61" i="1"/>
  <c r="K61" i="1"/>
  <c r="L61" i="1"/>
  <c r="M61" i="1"/>
  <c r="N61" i="1"/>
  <c r="C62" i="1"/>
  <c r="D62" i="1"/>
  <c r="E62" i="1"/>
  <c r="F62" i="1"/>
  <c r="G62" i="1"/>
  <c r="H62" i="1"/>
  <c r="I62" i="1"/>
  <c r="J62" i="1"/>
  <c r="K62" i="1"/>
  <c r="L62" i="1"/>
  <c r="M62" i="1"/>
  <c r="N62" i="1"/>
  <c r="C63" i="1"/>
  <c r="D63" i="1"/>
  <c r="E63" i="1"/>
  <c r="F63" i="1"/>
  <c r="G63" i="1"/>
  <c r="H63" i="1"/>
  <c r="I63" i="1"/>
  <c r="J63" i="1"/>
  <c r="K63" i="1"/>
  <c r="L63" i="1"/>
  <c r="M63" i="1"/>
  <c r="N63" i="1"/>
  <c r="B62" i="1"/>
  <c r="B63" i="1"/>
  <c r="B61" i="1"/>
  <c r="N47" i="2"/>
  <c r="M47" i="2"/>
  <c r="L47" i="2"/>
  <c r="K47" i="2"/>
  <c r="J47" i="2"/>
  <c r="I47" i="2"/>
  <c r="H47" i="2"/>
  <c r="G47" i="2"/>
  <c r="F47" i="2"/>
  <c r="E47" i="2"/>
  <c r="D47" i="2"/>
  <c r="C47" i="2"/>
  <c r="B47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N45" i="2"/>
  <c r="M45" i="2"/>
  <c r="L45" i="2"/>
  <c r="K45" i="2"/>
  <c r="J45" i="2"/>
  <c r="I45" i="2"/>
  <c r="H45" i="2"/>
  <c r="G45" i="2"/>
  <c r="F45" i="2"/>
  <c r="E45" i="2"/>
  <c r="D45" i="2"/>
  <c r="C45" i="2"/>
  <c r="B45" i="2"/>
  <c r="C53" i="1" l="1"/>
  <c r="D53" i="1"/>
  <c r="E53" i="1"/>
  <c r="F53" i="1"/>
  <c r="G53" i="1"/>
  <c r="H53" i="1"/>
  <c r="I53" i="1"/>
  <c r="J53" i="1"/>
  <c r="K53" i="1"/>
  <c r="L53" i="1"/>
  <c r="M53" i="1"/>
  <c r="N53" i="1"/>
  <c r="C54" i="1"/>
  <c r="D54" i="1"/>
  <c r="E54" i="1"/>
  <c r="F54" i="1"/>
  <c r="G54" i="1"/>
  <c r="H54" i="1"/>
  <c r="I54" i="1"/>
  <c r="J54" i="1"/>
  <c r="K54" i="1"/>
  <c r="L54" i="1"/>
  <c r="M54" i="1"/>
  <c r="N54" i="1"/>
  <c r="C55" i="1"/>
  <c r="D55" i="1"/>
  <c r="E55" i="1"/>
  <c r="F55" i="1"/>
  <c r="G55" i="1"/>
  <c r="H55" i="1"/>
  <c r="I55" i="1"/>
  <c r="J55" i="1"/>
  <c r="K55" i="1"/>
  <c r="L55" i="1"/>
  <c r="M55" i="1"/>
  <c r="N55" i="1"/>
  <c r="B54" i="1"/>
  <c r="B55" i="1"/>
  <c r="B53" i="1"/>
  <c r="C45" i="1" l="1"/>
  <c r="D45" i="1"/>
  <c r="E45" i="1"/>
  <c r="F45" i="1"/>
  <c r="G45" i="1"/>
  <c r="H45" i="1"/>
  <c r="I45" i="1"/>
  <c r="J45" i="1"/>
  <c r="K45" i="1"/>
  <c r="L45" i="1"/>
  <c r="M45" i="1"/>
  <c r="N45" i="1"/>
  <c r="C46" i="1"/>
  <c r="D46" i="1"/>
  <c r="E46" i="1"/>
  <c r="F46" i="1"/>
  <c r="G46" i="1"/>
  <c r="H46" i="1"/>
  <c r="I46" i="1"/>
  <c r="J46" i="1"/>
  <c r="K46" i="1"/>
  <c r="L46" i="1"/>
  <c r="M46" i="1"/>
  <c r="N46" i="1"/>
  <c r="C47" i="1"/>
  <c r="D47" i="1"/>
  <c r="E47" i="1"/>
  <c r="F47" i="1"/>
  <c r="G47" i="1"/>
  <c r="H47" i="1"/>
  <c r="I47" i="1"/>
  <c r="J47" i="1"/>
  <c r="K47" i="1"/>
  <c r="L47" i="1"/>
  <c r="M47" i="1"/>
  <c r="N47" i="1"/>
  <c r="B46" i="1"/>
  <c r="B47" i="1"/>
  <c r="B45" i="1"/>
</calcChain>
</file>

<file path=xl/sharedStrings.xml><?xml version="1.0" encoding="utf-8"?>
<sst xmlns="http://schemas.openxmlformats.org/spreadsheetml/2006/main" count="343" uniqueCount="33">
  <si>
    <t xml:space="preserve">Importazioni per provincia, branca di attività economica e trimestre  </t>
  </si>
  <si>
    <t xml:space="preserve">Trimestre: 2022-Q1  </t>
  </si>
  <si>
    <t xml:space="preserve">  </t>
  </si>
  <si>
    <t xml:space="preserve">Branche di attività economica  </t>
  </si>
  <si>
    <t xml:space="preserve">Agricoltura  </t>
  </si>
  <si>
    <t xml:space="preserve">Industrie alimentari, delle bevande e del tabacco  </t>
  </si>
  <si>
    <t xml:space="preserve">Industrie tessili, confezione di articoli di abbigliamento e di articoli in pelle e simili  </t>
  </si>
  <si>
    <t xml:space="preserve">Industria del legno, della carta, editoria  </t>
  </si>
  <si>
    <t xml:space="preserve">Fabbricazione di coke e prodotti derivanti dalla raffinazione del petrolio, fabbricazione di prodotti chimici e farmaceutici  </t>
  </si>
  <si>
    <t xml:space="preserve">Fabbricazione di articoli in gomma e materie plastiche e altri prodotti della lavorazione di minerali non metalliferi  </t>
  </si>
  <si>
    <t xml:space="preserve">Attività metallurgiche, fabbricazione di prodotti in metallo, esclusi macchinari e attrezzature  </t>
  </si>
  <si>
    <t xml:space="preserve">Fabbricazione di computer e prodotti di elettronica e ottica, fabbricazione di apparecchiature elettriche, fabbricazione di macchinari e apparecchiature n.c.a  </t>
  </si>
  <si>
    <t xml:space="preserve">Fabbricazione di mezzi di trasporto  </t>
  </si>
  <si>
    <t xml:space="preserve">Fabbricazione di mobili, altre industrie manifatturiere, riparazione e installazione di macchine e apparecchiature  </t>
  </si>
  <si>
    <t xml:space="preserve">Industrie non manifatturiere  </t>
  </si>
  <si>
    <t xml:space="preserve">Altri prodotti  </t>
  </si>
  <si>
    <t xml:space="preserve">Totale  </t>
  </si>
  <si>
    <t xml:space="preserve">Territorio di riferimento  </t>
  </si>
  <si>
    <t xml:space="preserve">Abruzzo  </t>
  </si>
  <si>
    <t xml:space="preserve">Pescara  </t>
  </si>
  <si>
    <t xml:space="preserve">Chieti  </t>
  </si>
  <si>
    <t xml:space="preserve">Informazione sul dataset  </t>
  </si>
  <si>
    <t xml:space="preserve">Unità di misura: Migliaia di euro  </t>
  </si>
  <si>
    <t xml:space="preserve">Trimestre: 2022-Q2  </t>
  </si>
  <si>
    <t>Elaborazioni cciaa Chieti Pescara su dati Istat</t>
  </si>
  <si>
    <t xml:space="preserve">Trimestre: 2022-Q3  </t>
  </si>
  <si>
    <t xml:space="preserve">Trimestre: 2022-q1 q2 Q3  </t>
  </si>
  <si>
    <t xml:space="preserve">Trimestre: 2021-Q1  </t>
  </si>
  <si>
    <t xml:space="preserve">Trimestre: 2021-Q2  </t>
  </si>
  <si>
    <t xml:space="preserve">Trimestre: 2021-Q3  </t>
  </si>
  <si>
    <t xml:space="preserve">Trimestre: 2021-q1 q2 Q3  </t>
  </si>
  <si>
    <t>var 3 22/2/22</t>
  </si>
  <si>
    <t xml:space="preserve">var 1 2 3 22/ 1 2 3 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</si>
</sst>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indexed="8"/>
      <name val="Calibri"/>
      <family val="2"/>
      <scheme val="minor"/>
    </font>
    <font>
      <b/>
      <sz val="11"/>
      <name val="Calibri"/>
      <family val="2"/>
    </font>
    <font>
      <u/>
      <sz val="11"/>
      <color indexed="12"/>
      <name val="Calibri"/>
      <family val="2"/>
    </font>
    <font>
      <sz val="11"/>
      <color indexed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55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7">
    <xf numFmtId="0" fontId="0" fillId="0" borderId="0" xfId="0"/>
    <xf numFmtId="164" fontId="0" fillId="0" borderId="1" xfId="0" applyNumberForma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3" borderId="1" xfId="0" applyFill="1" applyBorder="1" applyAlignment="1">
      <alignment horizontal="left"/>
    </xf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2" fillId="0" borderId="0" xfId="0" applyFont="1"/>
    <xf numFmtId="0" fontId="0" fillId="3" borderId="2" xfId="0" applyFill="1" applyBorder="1" applyAlignment="1">
      <alignment horizontal="left"/>
    </xf>
    <xf numFmtId="0" fontId="0" fillId="2" borderId="2" xfId="0" applyFill="1" applyBorder="1" applyAlignment="1">
      <alignment horizontal="left" vertical="top" wrapText="1"/>
    </xf>
    <xf numFmtId="164" fontId="0" fillId="0" borderId="2" xfId="0" applyNumberFormat="1" applyBorder="1" applyAlignment="1">
      <alignment horizontal="right"/>
    </xf>
    <xf numFmtId="0" fontId="0" fillId="2" borderId="2" xfId="0" applyFill="1" applyBorder="1" applyAlignment="1">
      <alignment horizontal="left" vertical="top" wrapText="1"/>
    </xf>
    <xf numFmtId="9" fontId="0" fillId="0" borderId="2" xfId="1" applyFont="1" applyBorder="1" applyAlignment="1">
      <alignment horizontal="right"/>
    </xf>
    <xf numFmtId="0" fontId="0" fillId="2" borderId="1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0" xfId="0" applyFill="1" applyBorder="1" applyAlignment="1">
      <alignment horizontal="left" vertical="top" wrapText="1"/>
    </xf>
    <xf numFmtId="0" fontId="0" fillId="2" borderId="2" xfId="0" applyFill="1" applyBorder="1" applyAlignment="1">
      <alignment horizontal="left" vertical="top" wrapText="1"/>
    </xf>
    <xf numFmtId="0" fontId="0" fillId="2" borderId="1" xfId="0" applyFill="1" applyBorder="1" applyAlignment="1">
      <alignment horizontal="left" vertical="top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Abruzzo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q3'!$A$45</c:f>
              <c:strCache>
                <c:ptCount val="1"/>
                <c:pt idx="0">
                  <c:v>Abruzzo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multiLvlStrRef>
              <c:f>'2022-Q1 Q2 q3'!$B$43:$M$44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q3'!$B$45:$M$45</c:f>
              <c:numCache>
                <c:formatCode>#,##0.0</c:formatCode>
                <c:ptCount val="12"/>
                <c:pt idx="0">
                  <c:v>151676.35999999999</c:v>
                </c:pt>
                <c:pt idx="1">
                  <c:v>326891.52000000002</c:v>
                </c:pt>
                <c:pt idx="2">
                  <c:v>323227.41000000003</c:v>
                </c:pt>
                <c:pt idx="3">
                  <c:v>237789.46</c:v>
                </c:pt>
                <c:pt idx="4">
                  <c:v>781708.73</c:v>
                </c:pt>
                <c:pt idx="5">
                  <c:v>314782.89</c:v>
                </c:pt>
                <c:pt idx="6">
                  <c:v>401229.93</c:v>
                </c:pt>
                <c:pt idx="7">
                  <c:v>641554.19999999995</c:v>
                </c:pt>
                <c:pt idx="8">
                  <c:v>773043.33</c:v>
                </c:pt>
                <c:pt idx="9">
                  <c:v>102041.08</c:v>
                </c:pt>
                <c:pt idx="10">
                  <c:v>34054.85</c:v>
                </c:pt>
                <c:pt idx="11">
                  <c:v>89058.849999999991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Pescara gennaio settembre 22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q3'!$A$46</c:f>
              <c:strCache>
                <c:ptCount val="1"/>
                <c:pt idx="0">
                  <c:v>Pescara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-3.3327916026816441E-3"/>
                  <c:y val="-4.47176361019388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multiLvlStrRef>
              <c:f>'2022-Q1 Q2 q3'!$B$43:$M$44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q3'!$B$46:$M$46</c:f>
              <c:numCache>
                <c:formatCode>#,##0.0</c:formatCode>
                <c:ptCount val="12"/>
                <c:pt idx="0">
                  <c:v>31884.42</c:v>
                </c:pt>
                <c:pt idx="1">
                  <c:v>41320.200000000004</c:v>
                </c:pt>
                <c:pt idx="2">
                  <c:v>43135.700000000004</c:v>
                </c:pt>
                <c:pt idx="3">
                  <c:v>74399.679999999993</c:v>
                </c:pt>
                <c:pt idx="4">
                  <c:v>85513.04</c:v>
                </c:pt>
                <c:pt idx="5">
                  <c:v>54064.71</c:v>
                </c:pt>
                <c:pt idx="6">
                  <c:v>29737.85</c:v>
                </c:pt>
                <c:pt idx="7">
                  <c:v>76683.839999999997</c:v>
                </c:pt>
                <c:pt idx="8">
                  <c:v>54731.22</c:v>
                </c:pt>
                <c:pt idx="9">
                  <c:v>34140.160000000003</c:v>
                </c:pt>
                <c:pt idx="10">
                  <c:v>1725.17</c:v>
                </c:pt>
                <c:pt idx="11">
                  <c:v>26318.59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Importazioni Chieti gennaio settembre 22</a:t>
            </a:r>
          </a:p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  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tx>
            <c:strRef>
              <c:f>'2022-Q1 Q2 q3'!$A$47</c:f>
              <c:strCache>
                <c:ptCount val="1"/>
                <c:pt idx="0">
                  <c:v>Chieti  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8B54-43FB-A275-85311F1D02A4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8B54-43FB-A275-85311F1D02A4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8B54-43FB-A275-85311F1D02A4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8B54-43FB-A275-85311F1D02A4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8B54-43FB-A275-85311F1D02A4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8B54-43FB-A275-85311F1D02A4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8B54-43FB-A275-85311F1D02A4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8B54-43FB-A275-85311F1D02A4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8B54-43FB-A275-85311F1D02A4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8B54-43FB-A275-85311F1D02A4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8B54-43FB-A275-85311F1D02A4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8B54-43FB-A275-85311F1D02A4}"/>
              </c:ext>
            </c:extLst>
          </c:dPt>
          <c:dLbls>
            <c:dLbl>
              <c:idx val="2"/>
              <c:layout>
                <c:manualLayout>
                  <c:x val="-3.2401786231383962E-3"/>
                  <c:y val="-0.10463371433409534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1.7000541135343283E-2"/>
                  <c:y val="-2.4266734400135468E-2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8"/>
              <c:layout>
                <c:manualLayout>
                  <c:x val="4.374241141236835E-2"/>
                  <c:y val="9.2916772500211669E-3"/>
                </c:manualLayout>
              </c:layout>
              <c:showLegendKey val="0"/>
              <c:showVal val="1"/>
              <c:showCatName val="1"/>
              <c:showSerName val="0"/>
              <c:showPercent val="1"/>
              <c:showBubbleSize val="0"/>
            </c:dLbl>
            <c:dLbl>
              <c:idx val="12"/>
              <c:dLblPos val="outEnd"/>
              <c:showLegendKey val="0"/>
              <c:showVal val="1"/>
              <c:showCatName val="1"/>
              <c:showSerName val="0"/>
              <c:showPercent val="1"/>
              <c:showBubbleSize val="0"/>
              <c:extLst xmlns:c16r2="http://schemas.microsoft.com/office/drawing/2015/06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A24-43E5-A8FB-08DB5F18E41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it-IT"/>
              </a:p>
            </c:txPr>
            <c:showLegendKey val="0"/>
            <c:showVal val="1"/>
            <c:showCatName val="1"/>
            <c:showSerName val="0"/>
            <c:showPercent val="1"/>
            <c:showBubbleSize val="0"/>
            <c:showLeaderLines val="1"/>
            <c:extLst xmlns:c16r2="http://schemas.microsoft.com/office/drawing/2015/06/chart"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multiLvlStrRef>
              <c:f>'2022-Q1 Q2 q3'!$B$43:$M$44</c:f>
              <c:multiLvlStrCache>
                <c:ptCount val="12"/>
                <c:lvl>
                  <c:pt idx="0">
                    <c:v>  </c:v>
                  </c:pt>
                  <c:pt idx="1">
                    <c:v>  </c:v>
                  </c:pt>
                  <c:pt idx="2">
                    <c:v>  </c:v>
                  </c:pt>
                  <c:pt idx="3">
                    <c:v>  </c:v>
                  </c:pt>
                  <c:pt idx="4">
                    <c:v>  </c:v>
                  </c:pt>
                  <c:pt idx="5">
                    <c:v>  </c:v>
                  </c:pt>
                  <c:pt idx="6">
                    <c:v>  </c:v>
                  </c:pt>
                  <c:pt idx="7">
                    <c:v>  </c:v>
                  </c:pt>
                  <c:pt idx="8">
                    <c:v>  </c:v>
                  </c:pt>
                  <c:pt idx="9">
                    <c:v>  </c:v>
                  </c:pt>
                  <c:pt idx="10">
                    <c:v>  </c:v>
                  </c:pt>
                  <c:pt idx="11">
                    <c:v>  </c:v>
                  </c:pt>
                </c:lvl>
                <c:lvl>
                  <c:pt idx="0">
                    <c:v>Agricoltura  </c:v>
                  </c:pt>
                  <c:pt idx="1">
                    <c:v>Industrie alimentari, delle bevande e del tabacco  </c:v>
                  </c:pt>
                  <c:pt idx="2">
                    <c:v>Industrie tessili, confezione di articoli di abbigliamento e di articoli in pelle e simili  </c:v>
                  </c:pt>
                  <c:pt idx="3">
                    <c:v>Industria del legno, della carta, editoria  </c:v>
                  </c:pt>
                  <c:pt idx="4">
                    <c:v>Fabbricazione di coke e prodotti derivanti dalla raffinazione del petrolio, fabbricazione di prodotti chimici e farmaceutici  </c:v>
                  </c:pt>
                  <c:pt idx="5">
                    <c:v>Fabbricazione di articoli in gomma e materie plastiche e altri prodotti della lavorazione di minerali non metalliferi  </c:v>
                  </c:pt>
                  <c:pt idx="6">
                    <c:v>Attività metallurgiche, fabbricazione di prodotti in metallo, esclusi macchinari e attrezzature  </c:v>
                  </c:pt>
                  <c:pt idx="7">
                    <c:v>Fabbricazione di computer e prodotti di elettronica e ottica, fabbricazione di apparecchiature elettriche, fabbricazione di macchinari e apparecchiature n.c.a  </c:v>
                  </c:pt>
                  <c:pt idx="8">
                    <c:v>Fabbricazione di mezzi di trasporto  </c:v>
                  </c:pt>
                  <c:pt idx="9">
                    <c:v>Fabbricazione di mobili, altre industrie manifatturiere, riparazione e installazione di macchine e apparecchiature  </c:v>
                  </c:pt>
                  <c:pt idx="10">
                    <c:v>Industrie non manifatturiere  </c:v>
                  </c:pt>
                  <c:pt idx="11">
                    <c:v>Altri prodotti  </c:v>
                  </c:pt>
                </c:lvl>
              </c:multiLvlStrCache>
            </c:multiLvlStrRef>
          </c:cat>
          <c:val>
            <c:numRef>
              <c:f>'2022-Q1 Q2 q3'!$B$47:$M$47</c:f>
              <c:numCache>
                <c:formatCode>#,##0.0</c:formatCode>
                <c:ptCount val="12"/>
                <c:pt idx="0">
                  <c:v>88872.790000000008</c:v>
                </c:pt>
                <c:pt idx="1">
                  <c:v>118814.31</c:v>
                </c:pt>
                <c:pt idx="2">
                  <c:v>80434.929999999993</c:v>
                </c:pt>
                <c:pt idx="3">
                  <c:v>66301.73</c:v>
                </c:pt>
                <c:pt idx="4">
                  <c:v>236532.24</c:v>
                </c:pt>
                <c:pt idx="5">
                  <c:v>167062.89000000001</c:v>
                </c:pt>
                <c:pt idx="6">
                  <c:v>190911.41</c:v>
                </c:pt>
                <c:pt idx="7">
                  <c:v>340750.15</c:v>
                </c:pt>
                <c:pt idx="8">
                  <c:v>607299.85</c:v>
                </c:pt>
                <c:pt idx="9">
                  <c:v>19570.11</c:v>
                </c:pt>
                <c:pt idx="10">
                  <c:v>26710.870000000003</c:v>
                </c:pt>
                <c:pt idx="11">
                  <c:v>26651.45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A24-43E5-A8FB-08DB5F18E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t-IT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85</xdr:row>
      <xdr:rowOff>28575</xdr:rowOff>
    </xdr:from>
    <xdr:to>
      <xdr:col>4</xdr:col>
      <xdr:colOff>0</xdr:colOff>
      <xdr:row>123</xdr:row>
      <xdr:rowOff>171450</xdr:rowOff>
    </xdr:to>
    <xdr:graphicFrame macro="">
      <xdr:nvGraphicFramePr>
        <xdr:cNvPr id="2" name="Grafico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1743074</xdr:colOff>
      <xdr:row>85</xdr:row>
      <xdr:rowOff>28576</xdr:rowOff>
    </xdr:from>
    <xdr:to>
      <xdr:col>9</xdr:col>
      <xdr:colOff>76199</xdr:colOff>
      <xdr:row>123</xdr:row>
      <xdr:rowOff>142876</xdr:rowOff>
    </xdr:to>
    <xdr:graphicFrame macro="">
      <xdr:nvGraphicFramePr>
        <xdr:cNvPr id="5" name="Gra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85</xdr:row>
      <xdr:rowOff>0</xdr:rowOff>
    </xdr:from>
    <xdr:to>
      <xdr:col>13</xdr:col>
      <xdr:colOff>1733550</xdr:colOff>
      <xdr:row>123</xdr:row>
      <xdr:rowOff>152400</xdr:rowOff>
    </xdr:to>
    <xdr:graphicFrame macro="">
      <xdr:nvGraphicFramePr>
        <xdr:cNvPr id="6" name="Gra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8"/>
  <sheetViews>
    <sheetView tabSelected="1" workbookViewId="0">
      <selection activeCell="E67" sqref="E67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1</v>
      </c>
    </row>
    <row r="4" spans="1:14" ht="90" x14ac:dyDescent="0.25">
      <c r="A4" s="3" t="s">
        <v>3</v>
      </c>
      <c r="B4" s="2" t="s">
        <v>4</v>
      </c>
      <c r="C4" s="2" t="s">
        <v>5</v>
      </c>
      <c r="D4" s="2" t="s">
        <v>6</v>
      </c>
      <c r="E4" s="2" t="s">
        <v>7</v>
      </c>
      <c r="F4" s="2" t="s">
        <v>8</v>
      </c>
      <c r="G4" s="2" t="s">
        <v>9</v>
      </c>
      <c r="H4" s="2" t="s">
        <v>10</v>
      </c>
      <c r="I4" s="2" t="s">
        <v>11</v>
      </c>
      <c r="J4" s="2" t="s">
        <v>12</v>
      </c>
      <c r="K4" s="2" t="s">
        <v>13</v>
      </c>
      <c r="L4" s="2" t="s">
        <v>14</v>
      </c>
      <c r="M4" s="2" t="s">
        <v>15</v>
      </c>
      <c r="N4" s="2" t="s">
        <v>16</v>
      </c>
    </row>
    <row r="5" spans="1:14" x14ac:dyDescent="0.25">
      <c r="A5" s="3" t="s">
        <v>17</v>
      </c>
      <c r="B5" s="16" t="s">
        <v>2</v>
      </c>
      <c r="C5" s="16" t="s">
        <v>2</v>
      </c>
      <c r="D5" s="16" t="s">
        <v>2</v>
      </c>
      <c r="E5" s="16" t="s">
        <v>2</v>
      </c>
      <c r="F5" s="16" t="s">
        <v>2</v>
      </c>
      <c r="G5" s="16" t="s">
        <v>2</v>
      </c>
      <c r="H5" s="16" t="s">
        <v>2</v>
      </c>
      <c r="I5" s="16" t="s">
        <v>2</v>
      </c>
      <c r="J5" s="16" t="s">
        <v>2</v>
      </c>
      <c r="K5" s="16" t="s">
        <v>2</v>
      </c>
      <c r="L5" s="16" t="s">
        <v>2</v>
      </c>
      <c r="M5" s="16" t="s">
        <v>2</v>
      </c>
      <c r="N5" s="16" t="s">
        <v>2</v>
      </c>
    </row>
    <row r="6" spans="1:14" x14ac:dyDescent="0.25">
      <c r="A6" s="2" t="s">
        <v>18</v>
      </c>
      <c r="B6" s="1">
        <v>57362.02</v>
      </c>
      <c r="C6" s="1">
        <v>83771.23</v>
      </c>
      <c r="D6" s="1">
        <v>101844.69</v>
      </c>
      <c r="E6" s="1">
        <v>73741.789999999994</v>
      </c>
      <c r="F6" s="1">
        <v>258806.34</v>
      </c>
      <c r="G6" s="1">
        <v>105292.84</v>
      </c>
      <c r="H6" s="1">
        <v>129404.92</v>
      </c>
      <c r="I6" s="1">
        <v>215005.36</v>
      </c>
      <c r="J6" s="1">
        <v>264657.58</v>
      </c>
      <c r="K6" s="1">
        <v>33611.019999999997</v>
      </c>
      <c r="L6" s="1">
        <v>10328.43</v>
      </c>
      <c r="M6" s="1">
        <v>30118.35</v>
      </c>
      <c r="N6" s="1">
        <v>1363944.56</v>
      </c>
    </row>
    <row r="7" spans="1:14" x14ac:dyDescent="0.25">
      <c r="A7" s="2" t="s">
        <v>19</v>
      </c>
      <c r="B7" s="1">
        <v>12247.45</v>
      </c>
      <c r="C7" s="1">
        <v>11035.4</v>
      </c>
      <c r="D7" s="1">
        <v>14149.96</v>
      </c>
      <c r="E7" s="1">
        <v>23127.9</v>
      </c>
      <c r="F7" s="1">
        <v>24274.17</v>
      </c>
      <c r="G7" s="1">
        <v>17597.91</v>
      </c>
      <c r="H7" s="1">
        <v>10746.18</v>
      </c>
      <c r="I7" s="1">
        <v>27011.11</v>
      </c>
      <c r="J7" s="1">
        <v>20092.490000000002</v>
      </c>
      <c r="K7" s="1">
        <v>11173.05</v>
      </c>
      <c r="L7" s="1">
        <v>590.71</v>
      </c>
      <c r="M7" s="1">
        <v>9252.2199999999993</v>
      </c>
      <c r="N7" s="1">
        <v>181298.56</v>
      </c>
    </row>
    <row r="8" spans="1:14" x14ac:dyDescent="0.25">
      <c r="A8" s="2" t="s">
        <v>20</v>
      </c>
      <c r="B8" s="1">
        <v>35204.44</v>
      </c>
      <c r="C8" s="1">
        <v>30617.52</v>
      </c>
      <c r="D8" s="1">
        <v>19988.25</v>
      </c>
      <c r="E8" s="1">
        <v>21292.39</v>
      </c>
      <c r="F8" s="1">
        <v>74795.56</v>
      </c>
      <c r="G8" s="1">
        <v>55453.38</v>
      </c>
      <c r="H8" s="1">
        <v>54217.56</v>
      </c>
      <c r="I8" s="1">
        <v>115687.25</v>
      </c>
      <c r="J8" s="1">
        <v>204887.28</v>
      </c>
      <c r="K8" s="1">
        <v>6494.41</v>
      </c>
      <c r="L8" s="1">
        <v>8085.16</v>
      </c>
      <c r="M8" s="1">
        <v>8900.64</v>
      </c>
      <c r="N8" s="1">
        <v>635623.84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23</v>
      </c>
    </row>
    <row r="17" spans="1:14" ht="90" x14ac:dyDescent="0.25">
      <c r="A17" s="7" t="s">
        <v>3</v>
      </c>
      <c r="B17" s="8" t="s">
        <v>4</v>
      </c>
      <c r="C17" s="8" t="s">
        <v>5</v>
      </c>
      <c r="D17" s="8" t="s">
        <v>6</v>
      </c>
      <c r="E17" s="8" t="s">
        <v>7</v>
      </c>
      <c r="F17" s="8" t="s">
        <v>8</v>
      </c>
      <c r="G17" s="8" t="s">
        <v>9</v>
      </c>
      <c r="H17" s="8" t="s">
        <v>10</v>
      </c>
      <c r="I17" s="8" t="s">
        <v>11</v>
      </c>
      <c r="J17" s="8" t="s">
        <v>12</v>
      </c>
      <c r="K17" s="8" t="s">
        <v>13</v>
      </c>
      <c r="L17" s="8" t="s">
        <v>14</v>
      </c>
      <c r="M17" s="8" t="s">
        <v>15</v>
      </c>
      <c r="N17" s="8" t="s">
        <v>16</v>
      </c>
    </row>
    <row r="18" spans="1:14" x14ac:dyDescent="0.25">
      <c r="A18" s="7" t="s">
        <v>17</v>
      </c>
      <c r="B18" s="15" t="s">
        <v>2</v>
      </c>
      <c r="C18" s="15" t="s">
        <v>2</v>
      </c>
      <c r="D18" s="15" t="s">
        <v>2</v>
      </c>
      <c r="E18" s="15" t="s">
        <v>2</v>
      </c>
      <c r="F18" s="15" t="s">
        <v>2</v>
      </c>
      <c r="G18" s="15" t="s">
        <v>2</v>
      </c>
      <c r="H18" s="15" t="s">
        <v>2</v>
      </c>
      <c r="I18" s="15" t="s">
        <v>2</v>
      </c>
      <c r="J18" s="15" t="s">
        <v>2</v>
      </c>
      <c r="K18" s="15" t="s">
        <v>2</v>
      </c>
      <c r="L18" s="15" t="s">
        <v>2</v>
      </c>
      <c r="M18" s="15" t="s">
        <v>2</v>
      </c>
      <c r="N18" s="15" t="s">
        <v>2</v>
      </c>
    </row>
    <row r="19" spans="1:14" x14ac:dyDescent="0.25">
      <c r="A19" s="8" t="s">
        <v>18</v>
      </c>
      <c r="B19" s="9">
        <v>45132.76</v>
      </c>
      <c r="C19" s="9">
        <v>109098.76</v>
      </c>
      <c r="D19" s="9">
        <v>97263.63</v>
      </c>
      <c r="E19" s="9">
        <v>84001.04</v>
      </c>
      <c r="F19" s="9">
        <v>267308.02</v>
      </c>
      <c r="G19" s="9">
        <v>109024.56</v>
      </c>
      <c r="H19" s="9">
        <v>135263.75</v>
      </c>
      <c r="I19" s="9">
        <v>211391.13</v>
      </c>
      <c r="J19" s="9">
        <v>267440.62</v>
      </c>
      <c r="K19" s="9">
        <v>32694.34</v>
      </c>
      <c r="L19" s="9">
        <v>12610.18</v>
      </c>
      <c r="M19" s="9">
        <v>28218.91</v>
      </c>
      <c r="N19" s="9">
        <v>1399447.68</v>
      </c>
    </row>
    <row r="20" spans="1:14" x14ac:dyDescent="0.25">
      <c r="A20" s="8" t="s">
        <v>19</v>
      </c>
      <c r="B20" s="9">
        <v>10032.209999999999</v>
      </c>
      <c r="C20" s="9">
        <v>14929.36</v>
      </c>
      <c r="D20" s="9">
        <v>14706.12</v>
      </c>
      <c r="E20" s="9">
        <v>24395.85</v>
      </c>
      <c r="F20" s="9">
        <v>23378.2</v>
      </c>
      <c r="G20" s="9">
        <v>15930.08</v>
      </c>
      <c r="H20" s="9">
        <v>10042.82</v>
      </c>
      <c r="I20" s="9">
        <v>23865.81</v>
      </c>
      <c r="J20" s="9">
        <v>16789.3</v>
      </c>
      <c r="K20" s="9">
        <v>11625.59</v>
      </c>
      <c r="L20" s="9">
        <v>500.03</v>
      </c>
      <c r="M20" s="9">
        <v>6778.33</v>
      </c>
      <c r="N20" s="9">
        <v>172973.69</v>
      </c>
    </row>
    <row r="21" spans="1:14" x14ac:dyDescent="0.25">
      <c r="A21" s="8" t="s">
        <v>20</v>
      </c>
      <c r="B21" s="9">
        <v>23119.24</v>
      </c>
      <c r="C21" s="9">
        <v>32582.73</v>
      </c>
      <c r="D21" s="9">
        <v>24277.26</v>
      </c>
      <c r="E21" s="9">
        <v>24349.95</v>
      </c>
      <c r="F21" s="9">
        <v>92007.92</v>
      </c>
      <c r="G21" s="9">
        <v>59736.76</v>
      </c>
      <c r="H21" s="9">
        <v>60314.64</v>
      </c>
      <c r="I21" s="9">
        <v>117017.81</v>
      </c>
      <c r="J21" s="9">
        <v>209485.48</v>
      </c>
      <c r="K21" s="9">
        <v>5574.82</v>
      </c>
      <c r="L21" s="9">
        <v>10013.99</v>
      </c>
      <c r="M21" s="9">
        <v>9250.15</v>
      </c>
      <c r="N21" s="9">
        <v>667730.73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25</v>
      </c>
    </row>
    <row r="30" spans="1:14" ht="90" x14ac:dyDescent="0.25">
      <c r="A30" s="7" t="s">
        <v>3</v>
      </c>
      <c r="B30" s="10" t="s">
        <v>4</v>
      </c>
      <c r="C30" s="10" t="s">
        <v>5</v>
      </c>
      <c r="D30" s="10" t="s">
        <v>6</v>
      </c>
      <c r="E30" s="10" t="s">
        <v>7</v>
      </c>
      <c r="F30" s="10" t="s">
        <v>8</v>
      </c>
      <c r="G30" s="10" t="s">
        <v>9</v>
      </c>
      <c r="H30" s="10" t="s">
        <v>10</v>
      </c>
      <c r="I30" s="10" t="s">
        <v>11</v>
      </c>
      <c r="J30" s="10" t="s">
        <v>12</v>
      </c>
      <c r="K30" s="10" t="s">
        <v>13</v>
      </c>
      <c r="L30" s="10" t="s">
        <v>14</v>
      </c>
      <c r="M30" s="10" t="s">
        <v>15</v>
      </c>
      <c r="N30" s="10" t="s">
        <v>16</v>
      </c>
    </row>
    <row r="31" spans="1:14" x14ac:dyDescent="0.25">
      <c r="A31" s="7" t="s">
        <v>17</v>
      </c>
      <c r="B31" s="15" t="s">
        <v>2</v>
      </c>
      <c r="C31" s="15" t="s">
        <v>2</v>
      </c>
      <c r="D31" s="15" t="s">
        <v>2</v>
      </c>
      <c r="E31" s="15" t="s">
        <v>2</v>
      </c>
      <c r="F31" s="15" t="s">
        <v>2</v>
      </c>
      <c r="G31" s="15" t="s">
        <v>2</v>
      </c>
      <c r="H31" s="15" t="s">
        <v>2</v>
      </c>
      <c r="I31" s="15" t="s">
        <v>2</v>
      </c>
      <c r="J31" s="15" t="s">
        <v>2</v>
      </c>
      <c r="K31" s="15" t="s">
        <v>2</v>
      </c>
      <c r="L31" s="15" t="s">
        <v>2</v>
      </c>
      <c r="M31" s="15" t="s">
        <v>2</v>
      </c>
      <c r="N31" s="15" t="s">
        <v>2</v>
      </c>
    </row>
    <row r="32" spans="1:14" x14ac:dyDescent="0.25">
      <c r="A32" s="10" t="s">
        <v>18</v>
      </c>
      <c r="B32" s="9">
        <v>49181.58</v>
      </c>
      <c r="C32" s="9">
        <v>134021.53</v>
      </c>
      <c r="D32" s="9">
        <v>124119.09</v>
      </c>
      <c r="E32" s="9">
        <v>80046.63</v>
      </c>
      <c r="F32" s="9">
        <v>255594.37</v>
      </c>
      <c r="G32" s="9">
        <v>100465.49</v>
      </c>
      <c r="H32" s="9">
        <v>136561.26</v>
      </c>
      <c r="I32" s="9">
        <v>215157.71</v>
      </c>
      <c r="J32" s="9">
        <v>240945.13</v>
      </c>
      <c r="K32" s="9">
        <v>35735.72</v>
      </c>
      <c r="L32" s="9">
        <v>11116.24</v>
      </c>
      <c r="M32" s="9">
        <v>30721.59</v>
      </c>
      <c r="N32" s="9">
        <v>1413666.34</v>
      </c>
    </row>
    <row r="33" spans="1:14" x14ac:dyDescent="0.25">
      <c r="A33" s="10" t="s">
        <v>19</v>
      </c>
      <c r="B33" s="9">
        <v>9604.76</v>
      </c>
      <c r="C33" s="9">
        <v>15355.44</v>
      </c>
      <c r="D33" s="9">
        <v>14279.62</v>
      </c>
      <c r="E33" s="9">
        <v>26875.93</v>
      </c>
      <c r="F33" s="9">
        <v>37860.67</v>
      </c>
      <c r="G33" s="9">
        <v>20536.72</v>
      </c>
      <c r="H33" s="9">
        <v>8948.85</v>
      </c>
      <c r="I33" s="9">
        <v>25806.92</v>
      </c>
      <c r="J33" s="9">
        <v>17849.43</v>
      </c>
      <c r="K33" s="9">
        <v>11341.52</v>
      </c>
      <c r="L33" s="9">
        <v>634.42999999999995</v>
      </c>
      <c r="M33" s="9">
        <v>10288.040000000001</v>
      </c>
      <c r="N33" s="9">
        <v>199382.33</v>
      </c>
    </row>
    <row r="34" spans="1:14" x14ac:dyDescent="0.25">
      <c r="A34" s="10" t="s">
        <v>20</v>
      </c>
      <c r="B34" s="9">
        <v>30549.11</v>
      </c>
      <c r="C34" s="9">
        <v>55614.06</v>
      </c>
      <c r="D34" s="9">
        <v>36169.42</v>
      </c>
      <c r="E34" s="9">
        <v>20659.39</v>
      </c>
      <c r="F34" s="9">
        <v>69728.759999999995</v>
      </c>
      <c r="G34" s="9">
        <v>51872.75</v>
      </c>
      <c r="H34" s="9">
        <v>76379.210000000006</v>
      </c>
      <c r="I34" s="9">
        <v>108045.09</v>
      </c>
      <c r="J34" s="9">
        <v>192927.09</v>
      </c>
      <c r="K34" s="9">
        <v>7500.88</v>
      </c>
      <c r="L34" s="9">
        <v>8611.7199999999993</v>
      </c>
      <c r="M34" s="9">
        <v>8500.66</v>
      </c>
      <c r="N34" s="9">
        <v>666558.14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t="s">
        <v>0</v>
      </c>
    </row>
    <row r="41" spans="1:14" x14ac:dyDescent="0.25">
      <c r="A41" t="s">
        <v>26</v>
      </c>
    </row>
    <row r="43" spans="1:14" ht="90" x14ac:dyDescent="0.25">
      <c r="A43" s="7" t="s">
        <v>3</v>
      </c>
      <c r="B43" s="8" t="s">
        <v>4</v>
      </c>
      <c r="C43" s="8" t="s">
        <v>5</v>
      </c>
      <c r="D43" s="8" t="s">
        <v>6</v>
      </c>
      <c r="E43" s="8" t="s">
        <v>7</v>
      </c>
      <c r="F43" s="8" t="s">
        <v>8</v>
      </c>
      <c r="G43" s="8" t="s">
        <v>9</v>
      </c>
      <c r="H43" s="8" t="s">
        <v>10</v>
      </c>
      <c r="I43" s="8" t="s">
        <v>11</v>
      </c>
      <c r="J43" s="8" t="s">
        <v>12</v>
      </c>
      <c r="K43" s="8" t="s">
        <v>13</v>
      </c>
      <c r="L43" s="8" t="s">
        <v>14</v>
      </c>
      <c r="M43" s="8" t="s">
        <v>15</v>
      </c>
      <c r="N43" s="8" t="s">
        <v>16</v>
      </c>
    </row>
    <row r="44" spans="1:14" x14ac:dyDescent="0.25">
      <c r="A44" s="7" t="s">
        <v>17</v>
      </c>
      <c r="B44" s="15" t="s">
        <v>2</v>
      </c>
      <c r="C44" s="15" t="s">
        <v>2</v>
      </c>
      <c r="D44" s="15" t="s">
        <v>2</v>
      </c>
      <c r="E44" s="15" t="s">
        <v>2</v>
      </c>
      <c r="F44" s="15" t="s">
        <v>2</v>
      </c>
      <c r="G44" s="15" t="s">
        <v>2</v>
      </c>
      <c r="H44" s="15" t="s">
        <v>2</v>
      </c>
      <c r="I44" s="15" t="s">
        <v>2</v>
      </c>
      <c r="J44" s="15" t="s">
        <v>2</v>
      </c>
      <c r="K44" s="15" t="s">
        <v>2</v>
      </c>
      <c r="L44" s="15" t="s">
        <v>2</v>
      </c>
      <c r="M44" s="15" t="s">
        <v>2</v>
      </c>
      <c r="N44" s="15" t="s">
        <v>2</v>
      </c>
    </row>
    <row r="45" spans="1:14" x14ac:dyDescent="0.25">
      <c r="A45" s="8" t="s">
        <v>18</v>
      </c>
      <c r="B45" s="9">
        <f>+B6+B19+B32</f>
        <v>151676.35999999999</v>
      </c>
      <c r="C45" s="9">
        <f t="shared" ref="C45:N45" si="0">+C6+C19+C32</f>
        <v>326891.52000000002</v>
      </c>
      <c r="D45" s="9">
        <f t="shared" si="0"/>
        <v>323227.41000000003</v>
      </c>
      <c r="E45" s="9">
        <f t="shared" si="0"/>
        <v>237789.46</v>
      </c>
      <c r="F45" s="9">
        <f t="shared" si="0"/>
        <v>781708.73</v>
      </c>
      <c r="G45" s="9">
        <f t="shared" si="0"/>
        <v>314782.89</v>
      </c>
      <c r="H45" s="9">
        <f t="shared" si="0"/>
        <v>401229.93</v>
      </c>
      <c r="I45" s="9">
        <f t="shared" si="0"/>
        <v>641554.19999999995</v>
      </c>
      <c r="J45" s="9">
        <f t="shared" si="0"/>
        <v>773043.33</v>
      </c>
      <c r="K45" s="9">
        <f t="shared" si="0"/>
        <v>102041.08</v>
      </c>
      <c r="L45" s="9">
        <f t="shared" si="0"/>
        <v>34054.85</v>
      </c>
      <c r="M45" s="9">
        <f t="shared" si="0"/>
        <v>89058.849999999991</v>
      </c>
      <c r="N45" s="9">
        <f t="shared" si="0"/>
        <v>4177058.58</v>
      </c>
    </row>
    <row r="46" spans="1:14" x14ac:dyDescent="0.25">
      <c r="A46" s="8" t="s">
        <v>19</v>
      </c>
      <c r="B46" s="9">
        <f>+B7+B20+B33</f>
        <v>31884.42</v>
      </c>
      <c r="C46" s="9">
        <f t="shared" ref="C46:N46" si="1">+C7+C20+C33</f>
        <v>41320.200000000004</v>
      </c>
      <c r="D46" s="9">
        <f t="shared" si="1"/>
        <v>43135.700000000004</v>
      </c>
      <c r="E46" s="9">
        <f t="shared" si="1"/>
        <v>74399.679999999993</v>
      </c>
      <c r="F46" s="9">
        <f t="shared" si="1"/>
        <v>85513.04</v>
      </c>
      <c r="G46" s="9">
        <f t="shared" si="1"/>
        <v>54064.71</v>
      </c>
      <c r="H46" s="9">
        <f t="shared" si="1"/>
        <v>29737.85</v>
      </c>
      <c r="I46" s="9">
        <f t="shared" si="1"/>
        <v>76683.839999999997</v>
      </c>
      <c r="J46" s="9">
        <f t="shared" si="1"/>
        <v>54731.22</v>
      </c>
      <c r="K46" s="9">
        <f t="shared" si="1"/>
        <v>34140.160000000003</v>
      </c>
      <c r="L46" s="9">
        <f t="shared" si="1"/>
        <v>1725.17</v>
      </c>
      <c r="M46" s="9">
        <f t="shared" si="1"/>
        <v>26318.59</v>
      </c>
      <c r="N46" s="9">
        <f t="shared" si="1"/>
        <v>553654.57999999996</v>
      </c>
    </row>
    <row r="47" spans="1:14" x14ac:dyDescent="0.25">
      <c r="A47" s="8" t="s">
        <v>20</v>
      </c>
      <c r="B47" s="9">
        <f>+B8+B21+B34</f>
        <v>88872.790000000008</v>
      </c>
      <c r="C47" s="9">
        <f t="shared" ref="C47:N47" si="2">+C8+C21+C34</f>
        <v>118814.31</v>
      </c>
      <c r="D47" s="9">
        <f t="shared" si="2"/>
        <v>80434.929999999993</v>
      </c>
      <c r="E47" s="9">
        <f t="shared" si="2"/>
        <v>66301.73</v>
      </c>
      <c r="F47" s="9">
        <f t="shared" si="2"/>
        <v>236532.24</v>
      </c>
      <c r="G47" s="9">
        <f t="shared" si="2"/>
        <v>167062.89000000001</v>
      </c>
      <c r="H47" s="9">
        <f t="shared" si="2"/>
        <v>190911.41</v>
      </c>
      <c r="I47" s="9">
        <f t="shared" si="2"/>
        <v>340750.15</v>
      </c>
      <c r="J47" s="9">
        <f t="shared" si="2"/>
        <v>607299.85</v>
      </c>
      <c r="K47" s="9">
        <f t="shared" si="2"/>
        <v>19570.11</v>
      </c>
      <c r="L47" s="9">
        <f t="shared" si="2"/>
        <v>26710.870000000003</v>
      </c>
      <c r="M47" s="9">
        <f t="shared" si="2"/>
        <v>26651.45</v>
      </c>
      <c r="N47" s="9">
        <f t="shared" si="2"/>
        <v>1969912.71</v>
      </c>
    </row>
    <row r="50" spans="1:14" x14ac:dyDescent="0.25">
      <c r="A50" s="14" t="s">
        <v>31</v>
      </c>
    </row>
    <row r="51" spans="1:14" ht="90" x14ac:dyDescent="0.25">
      <c r="A51" s="7" t="s">
        <v>3</v>
      </c>
      <c r="B51" s="10" t="s">
        <v>4</v>
      </c>
      <c r="C51" s="10" t="s">
        <v>5</v>
      </c>
      <c r="D51" s="10" t="s">
        <v>6</v>
      </c>
      <c r="E51" s="10" t="s">
        <v>7</v>
      </c>
      <c r="F51" s="10" t="s">
        <v>8</v>
      </c>
      <c r="G51" s="10" t="s">
        <v>9</v>
      </c>
      <c r="H51" s="10" t="s">
        <v>10</v>
      </c>
      <c r="I51" s="10" t="s">
        <v>11</v>
      </c>
      <c r="J51" s="10" t="s">
        <v>12</v>
      </c>
      <c r="K51" s="10" t="s">
        <v>13</v>
      </c>
      <c r="L51" s="10" t="s">
        <v>14</v>
      </c>
      <c r="M51" s="10" t="s">
        <v>15</v>
      </c>
      <c r="N51" s="10" t="s">
        <v>16</v>
      </c>
    </row>
    <row r="52" spans="1:14" x14ac:dyDescent="0.25">
      <c r="A52" s="7" t="s">
        <v>17</v>
      </c>
      <c r="B52" s="15" t="s">
        <v>2</v>
      </c>
      <c r="C52" s="15" t="s">
        <v>2</v>
      </c>
      <c r="D52" s="15" t="s">
        <v>2</v>
      </c>
      <c r="E52" s="15" t="s">
        <v>2</v>
      </c>
      <c r="F52" s="15" t="s">
        <v>2</v>
      </c>
      <c r="G52" s="15" t="s">
        <v>2</v>
      </c>
      <c r="H52" s="15" t="s">
        <v>2</v>
      </c>
      <c r="I52" s="15" t="s">
        <v>2</v>
      </c>
      <c r="J52" s="15" t="s">
        <v>2</v>
      </c>
      <c r="K52" s="15" t="s">
        <v>2</v>
      </c>
      <c r="L52" s="15" t="s">
        <v>2</v>
      </c>
      <c r="M52" s="15" t="s">
        <v>2</v>
      </c>
      <c r="N52" s="15" t="s">
        <v>2</v>
      </c>
    </row>
    <row r="53" spans="1:14" x14ac:dyDescent="0.25">
      <c r="A53" s="10" t="s">
        <v>18</v>
      </c>
      <c r="B53" s="11">
        <f>(B32-B19)/B19</f>
        <v>8.9709115950365084E-2</v>
      </c>
      <c r="C53" s="11">
        <f t="shared" ref="C53:N53" si="3">(C32-C19)/C19</f>
        <v>0.22844228477023942</v>
      </c>
      <c r="D53" s="11">
        <f t="shared" si="3"/>
        <v>0.27610999095962169</v>
      </c>
      <c r="E53" s="11">
        <f t="shared" si="3"/>
        <v>-4.7075726681479052E-2</v>
      </c>
      <c r="F53" s="11">
        <f t="shared" si="3"/>
        <v>-4.3820795200982081E-2</v>
      </c>
      <c r="G53" s="11">
        <f t="shared" si="3"/>
        <v>-7.850588894832497E-2</v>
      </c>
      <c r="H53" s="11">
        <f t="shared" si="3"/>
        <v>9.5924443910508864E-3</v>
      </c>
      <c r="I53" s="11">
        <f t="shared" si="3"/>
        <v>1.7818060767261081E-2</v>
      </c>
      <c r="J53" s="11">
        <f t="shared" si="3"/>
        <v>-9.907055255854548E-2</v>
      </c>
      <c r="K53" s="11">
        <f t="shared" si="3"/>
        <v>9.3024664207933275E-2</v>
      </c>
      <c r="L53" s="11">
        <f t="shared" si="3"/>
        <v>-0.11847094966130543</v>
      </c>
      <c r="M53" s="11">
        <f t="shared" si="3"/>
        <v>8.8688046419936148E-2</v>
      </c>
      <c r="N53" s="11">
        <f t="shared" si="3"/>
        <v>1.0160194055986537E-2</v>
      </c>
    </row>
    <row r="54" spans="1:14" x14ac:dyDescent="0.25">
      <c r="A54" s="10" t="s">
        <v>19</v>
      </c>
      <c r="B54" s="11">
        <f>(B33-B20)/B20</f>
        <v>-4.2607760403739453E-2</v>
      </c>
      <c r="C54" s="11">
        <f t="shared" ref="C54:N54" si="4">(C33-C20)/C20</f>
        <v>2.8539736465595305E-2</v>
      </c>
      <c r="D54" s="11">
        <f t="shared" si="4"/>
        <v>-2.9001531335253621E-2</v>
      </c>
      <c r="E54" s="11">
        <f t="shared" si="4"/>
        <v>0.10165991346888925</v>
      </c>
      <c r="F54" s="11">
        <f t="shared" si="4"/>
        <v>0.61948610243731328</v>
      </c>
      <c r="G54" s="11">
        <f t="shared" si="4"/>
        <v>0.28917871096692555</v>
      </c>
      <c r="H54" s="11">
        <f t="shared" si="4"/>
        <v>-0.10893055934488514</v>
      </c>
      <c r="I54" s="11">
        <f t="shared" si="4"/>
        <v>8.13343439841345E-2</v>
      </c>
      <c r="J54" s="11">
        <f t="shared" si="4"/>
        <v>6.3143192390391567E-2</v>
      </c>
      <c r="K54" s="11">
        <f t="shared" si="4"/>
        <v>-2.4434888895961383E-2</v>
      </c>
      <c r="L54" s="11">
        <f t="shared" si="4"/>
        <v>0.26878387296762191</v>
      </c>
      <c r="M54" s="11">
        <f t="shared" si="4"/>
        <v>0.51778387892002908</v>
      </c>
      <c r="N54" s="11">
        <f t="shared" si="4"/>
        <v>0.15267431711724475</v>
      </c>
    </row>
    <row r="55" spans="1:14" x14ac:dyDescent="0.25">
      <c r="A55" s="10" t="s">
        <v>20</v>
      </c>
      <c r="B55" s="11">
        <f>(B34-B21)/B21</f>
        <v>0.32137172329194208</v>
      </c>
      <c r="C55" s="11">
        <f t="shared" ref="C55:N55" si="5">(C34-C21)/C21</f>
        <v>0.70685697607290732</v>
      </c>
      <c r="D55" s="11">
        <f t="shared" si="5"/>
        <v>0.48984770109971226</v>
      </c>
      <c r="E55" s="11">
        <f t="shared" si="5"/>
        <v>-0.15156335023275208</v>
      </c>
      <c r="F55" s="11">
        <f t="shared" si="5"/>
        <v>-0.24214393717410418</v>
      </c>
      <c r="G55" s="11">
        <f t="shared" si="5"/>
        <v>-0.13164440120287746</v>
      </c>
      <c r="H55" s="11">
        <f t="shared" si="5"/>
        <v>0.26634611430989236</v>
      </c>
      <c r="I55" s="11">
        <f t="shared" si="5"/>
        <v>-7.6678242397460711E-2</v>
      </c>
      <c r="J55" s="11">
        <f t="shared" si="5"/>
        <v>-7.9043139409948671E-2</v>
      </c>
      <c r="K55" s="11">
        <f t="shared" si="5"/>
        <v>0.34549276927326811</v>
      </c>
      <c r="L55" s="11">
        <f t="shared" si="5"/>
        <v>-0.14003109649600215</v>
      </c>
      <c r="M55" s="11">
        <f t="shared" si="5"/>
        <v>-8.1024632032994037E-2</v>
      </c>
      <c r="N55" s="11">
        <f t="shared" si="5"/>
        <v>-1.7560821260988954E-3</v>
      </c>
    </row>
    <row r="58" spans="1:14" x14ac:dyDescent="0.25">
      <c r="A58" s="14" t="s">
        <v>32</v>
      </c>
    </row>
    <row r="59" spans="1:14" ht="90" x14ac:dyDescent="0.25">
      <c r="A59" s="7" t="s">
        <v>3</v>
      </c>
      <c r="B59" s="13" t="s">
        <v>4</v>
      </c>
      <c r="C59" s="13" t="s">
        <v>5</v>
      </c>
      <c r="D59" s="13" t="s">
        <v>6</v>
      </c>
      <c r="E59" s="13" t="s">
        <v>7</v>
      </c>
      <c r="F59" s="13" t="s">
        <v>8</v>
      </c>
      <c r="G59" s="13" t="s">
        <v>9</v>
      </c>
      <c r="H59" s="13" t="s">
        <v>10</v>
      </c>
      <c r="I59" s="13" t="s">
        <v>11</v>
      </c>
      <c r="J59" s="13" t="s">
        <v>12</v>
      </c>
      <c r="K59" s="13" t="s">
        <v>13</v>
      </c>
      <c r="L59" s="13" t="s">
        <v>14</v>
      </c>
      <c r="M59" s="13" t="s">
        <v>15</v>
      </c>
      <c r="N59" s="13" t="s">
        <v>16</v>
      </c>
    </row>
    <row r="60" spans="1:14" x14ac:dyDescent="0.25">
      <c r="A60" s="7" t="s">
        <v>17</v>
      </c>
      <c r="B60" s="15" t="s">
        <v>2</v>
      </c>
      <c r="C60" s="15" t="s">
        <v>2</v>
      </c>
      <c r="D60" s="15" t="s">
        <v>2</v>
      </c>
      <c r="E60" s="15" t="s">
        <v>2</v>
      </c>
      <c r="F60" s="15" t="s">
        <v>2</v>
      </c>
      <c r="G60" s="15" t="s">
        <v>2</v>
      </c>
      <c r="H60" s="15" t="s">
        <v>2</v>
      </c>
      <c r="I60" s="15" t="s">
        <v>2</v>
      </c>
      <c r="J60" s="15" t="s">
        <v>2</v>
      </c>
      <c r="K60" s="15" t="s">
        <v>2</v>
      </c>
      <c r="L60" s="15" t="s">
        <v>2</v>
      </c>
      <c r="M60" s="15" t="s">
        <v>2</v>
      </c>
      <c r="N60" s="15" t="s">
        <v>2</v>
      </c>
    </row>
    <row r="61" spans="1:14" x14ac:dyDescent="0.25">
      <c r="A61" s="13" t="s">
        <v>18</v>
      </c>
      <c r="B61" s="11">
        <f>(B45-'2021 q1q2q3'!B45)/'2021 q1q2q3'!B45</f>
        <v>0.1083262155326791</v>
      </c>
      <c r="C61" s="11">
        <f>(C45-'2021 q1q2q3'!C45)/'2021 q1q2q3'!C45</f>
        <v>0.48275083769204147</v>
      </c>
      <c r="D61" s="11">
        <f>(D45-'2021 q1q2q3'!D45)/'2021 q1q2q3'!D45</f>
        <v>0.43450510597462011</v>
      </c>
      <c r="E61" s="11">
        <f>(E45-'2021 q1q2q3'!E45)/'2021 q1q2q3'!E45</f>
        <v>0.31070439869404398</v>
      </c>
      <c r="F61" s="11">
        <f>(F45-'2021 q1q2q3'!F45)/'2021 q1q2q3'!F45</f>
        <v>0.24560321872897223</v>
      </c>
      <c r="G61" s="11">
        <f>(G45-'2021 q1q2q3'!G45)/'2021 q1q2q3'!G45</f>
        <v>0.10957445964787425</v>
      </c>
      <c r="H61" s="11">
        <f>(H45-'2021 q1q2q3'!H45)/'2021 q1q2q3'!H45</f>
        <v>0.32154474025727414</v>
      </c>
      <c r="I61" s="11">
        <f>(I45-'2021 q1q2q3'!I45)/'2021 q1q2q3'!I45</f>
        <v>6.2156026693939354E-2</v>
      </c>
      <c r="J61" s="11">
        <f>(J45-'2021 q1q2q3'!J45)/'2021 q1q2q3'!J45</f>
        <v>-0.12655399987937402</v>
      </c>
      <c r="K61" s="11">
        <f>(K45-'2021 q1q2q3'!K45)/'2021 q1q2q3'!K45</f>
        <v>0.36017268838405636</v>
      </c>
      <c r="L61" s="11">
        <f>(L45-'2021 q1q2q3'!L45)/'2021 q1q2q3'!L45</f>
        <v>0.51145233655893318</v>
      </c>
      <c r="M61" s="11">
        <f>(M45-'2021 q1q2q3'!M45)/'2021 q1q2q3'!M45</f>
        <v>2.5470689703927825</v>
      </c>
      <c r="N61" s="11">
        <f>(N45-'2021 q1q2q3'!N45)/'2021 q1q2q3'!N45</f>
        <v>0.16331284683754344</v>
      </c>
    </row>
    <row r="62" spans="1:14" x14ac:dyDescent="0.25">
      <c r="A62" s="13" t="s">
        <v>19</v>
      </c>
      <c r="B62" s="11">
        <f>(B46-'2021 q1q2q3'!B46)/'2021 q1q2q3'!B46</f>
        <v>0.31521410928458621</v>
      </c>
      <c r="C62" s="11">
        <f>(C46-'2021 q1q2q3'!C46)/'2021 q1q2q3'!C46</f>
        <v>0.35970373607396333</v>
      </c>
      <c r="D62" s="11">
        <f>(D46-'2021 q1q2q3'!D46)/'2021 q1q2q3'!D46</f>
        <v>0.25674760687207066</v>
      </c>
      <c r="E62" s="11">
        <f>(E46-'2021 q1q2q3'!E46)/'2021 q1q2q3'!E46</f>
        <v>0.36637552090995112</v>
      </c>
      <c r="F62" s="11">
        <f>(F46-'2021 q1q2q3'!F46)/'2021 q1q2q3'!F46</f>
        <v>0.46647967186047135</v>
      </c>
      <c r="G62" s="11">
        <f>(G46-'2021 q1q2q3'!G46)/'2021 q1q2q3'!G46</f>
        <v>0.12355351969341256</v>
      </c>
      <c r="H62" s="11">
        <f>(H46-'2021 q1q2q3'!H46)/'2021 q1q2q3'!H46</f>
        <v>0.23343054110204639</v>
      </c>
      <c r="I62" s="11">
        <f>(I46-'2021 q1q2q3'!I46)/'2021 q1q2q3'!I46</f>
        <v>0.25949153778383954</v>
      </c>
      <c r="J62" s="11">
        <f>(J46-'2021 q1q2q3'!J46)/'2021 q1q2q3'!J46</f>
        <v>0.63039309083824691</v>
      </c>
      <c r="K62" s="11">
        <f>(K46-'2021 q1q2q3'!K46)/'2021 q1q2q3'!K46</f>
        <v>0.57617375687610695</v>
      </c>
      <c r="L62" s="11">
        <f>(L46-'2021 q1q2q3'!L46)/'2021 q1q2q3'!L46</f>
        <v>2.113088720131168E-2</v>
      </c>
      <c r="M62" s="11">
        <f>(M46-'2021 q1q2q3'!M46)/'2021 q1q2q3'!M46</f>
        <v>2.4154526366059583</v>
      </c>
      <c r="N62" s="11">
        <f>(N46-'2021 q1q2q3'!N46)/'2021 q1q2q3'!N46</f>
        <v>0.3860214044595297</v>
      </c>
    </row>
    <row r="63" spans="1:14" x14ac:dyDescent="0.25">
      <c r="A63" s="13" t="s">
        <v>20</v>
      </c>
      <c r="B63" s="11">
        <f>(B47-'2021 q1q2q3'!B47)/'2021 q1q2q3'!B47</f>
        <v>3.1366506695954595E-2</v>
      </c>
      <c r="C63" s="11">
        <f>(C47-'2021 q1q2q3'!C47)/'2021 q1q2q3'!C47</f>
        <v>0.70862027410561323</v>
      </c>
      <c r="D63" s="11">
        <f>(D47-'2021 q1q2q3'!D47)/'2021 q1q2q3'!D47</f>
        <v>0.77824069089580183</v>
      </c>
      <c r="E63" s="11">
        <f>(E47-'2021 q1q2q3'!E47)/'2021 q1q2q3'!E47</f>
        <v>0.16386144757766022</v>
      </c>
      <c r="F63" s="11">
        <f>(F47-'2021 q1q2q3'!F47)/'2021 q1q2q3'!F47</f>
        <v>0.25179230637412542</v>
      </c>
      <c r="G63" s="11">
        <f>(G47-'2021 q1q2q3'!G47)/'2021 q1q2q3'!G47</f>
        <v>6.3522773896461437E-2</v>
      </c>
      <c r="H63" s="11">
        <f>(H47-'2021 q1q2q3'!H47)/'2021 q1q2q3'!H47</f>
        <v>0.26945366352139355</v>
      </c>
      <c r="I63" s="11">
        <f>(I47-'2021 q1q2q3'!I47)/'2021 q1q2q3'!I47</f>
        <v>-0.111239231132419</v>
      </c>
      <c r="J63" s="11">
        <f>(J47-'2021 q1q2q3'!J47)/'2021 q1q2q3'!J47</f>
        <v>-0.16318201406113619</v>
      </c>
      <c r="K63" s="11">
        <f>(K47-'2021 q1q2q3'!K47)/'2021 q1q2q3'!K47</f>
        <v>0.13388321821711927</v>
      </c>
      <c r="L63" s="11">
        <f>(L47-'2021 q1q2q3'!L47)/'2021 q1q2q3'!L47</f>
        <v>0.70386664982630187</v>
      </c>
      <c r="M63" s="11">
        <f>(M47-'2021 q1q2q3'!M47)/'2021 q1q2q3'!M47</f>
        <v>2.5279934024155848</v>
      </c>
      <c r="N63" s="11">
        <f>(N47-'2021 q1q2q3'!N47)/'2021 q1q2q3'!N47</f>
        <v>3.464490768384041E-2</v>
      </c>
    </row>
    <row r="83" spans="1:1" x14ac:dyDescent="0.25">
      <c r="A83" s="5" t="s">
        <v>21</v>
      </c>
    </row>
    <row r="84" spans="1:1" x14ac:dyDescent="0.25">
      <c r="A84" s="4" t="s">
        <v>22</v>
      </c>
    </row>
    <row r="128" spans="1:1" x14ac:dyDescent="0.25">
      <c r="A128" t="s">
        <v>24</v>
      </c>
    </row>
  </sheetData>
  <mergeCells count="6">
    <mergeCell ref="B60:N60"/>
    <mergeCell ref="B5:N5"/>
    <mergeCell ref="B18:N18"/>
    <mergeCell ref="B44:N44"/>
    <mergeCell ref="B31:N31"/>
    <mergeCell ref="B52:N52"/>
  </mergeCells>
  <hyperlinks>
    <hyperlink ref="A1" location="A10" display="Importazioni per provincia, branca di attività economica e trimestre  "/>
  </hyperlink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topLeftCell="A28" workbookViewId="0">
      <selection activeCell="E53" sqref="E53"/>
    </sheetView>
  </sheetViews>
  <sheetFormatPr defaultColWidth="26.28515625" defaultRowHeight="15" x14ac:dyDescent="0.25"/>
  <sheetData>
    <row r="1" spans="1:14" x14ac:dyDescent="0.25">
      <c r="A1" s="6" t="s">
        <v>0</v>
      </c>
    </row>
    <row r="2" spans="1:14" x14ac:dyDescent="0.25">
      <c r="A2" s="4" t="s">
        <v>27</v>
      </c>
    </row>
    <row r="4" spans="1:14" ht="90" x14ac:dyDescent="0.25">
      <c r="A4" s="3" t="s">
        <v>3</v>
      </c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16</v>
      </c>
    </row>
    <row r="5" spans="1:14" x14ac:dyDescent="0.25">
      <c r="A5" s="3" t="s">
        <v>17</v>
      </c>
      <c r="B5" s="16" t="s">
        <v>2</v>
      </c>
      <c r="C5" s="16" t="s">
        <v>2</v>
      </c>
      <c r="D5" s="16" t="s">
        <v>2</v>
      </c>
      <c r="E5" s="16" t="s">
        <v>2</v>
      </c>
      <c r="F5" s="16" t="s">
        <v>2</v>
      </c>
      <c r="G5" s="16" t="s">
        <v>2</v>
      </c>
      <c r="H5" s="16" t="s">
        <v>2</v>
      </c>
      <c r="I5" s="16" t="s">
        <v>2</v>
      </c>
      <c r="J5" s="16" t="s">
        <v>2</v>
      </c>
      <c r="K5" s="16" t="s">
        <v>2</v>
      </c>
      <c r="L5" s="16" t="s">
        <v>2</v>
      </c>
      <c r="M5" s="16" t="s">
        <v>2</v>
      </c>
      <c r="N5" s="16" t="s">
        <v>2</v>
      </c>
    </row>
    <row r="6" spans="1:14" x14ac:dyDescent="0.25">
      <c r="A6" s="12" t="s">
        <v>18</v>
      </c>
      <c r="B6" s="1">
        <v>36512.06</v>
      </c>
      <c r="C6" s="1">
        <v>63700.13</v>
      </c>
      <c r="D6" s="1">
        <v>75443.17</v>
      </c>
      <c r="E6" s="1">
        <v>59637.69</v>
      </c>
      <c r="F6" s="1">
        <v>193134.85</v>
      </c>
      <c r="G6" s="1">
        <v>92393.37</v>
      </c>
      <c r="H6" s="1">
        <v>104031.99</v>
      </c>
      <c r="I6" s="1">
        <v>209920.68</v>
      </c>
      <c r="J6" s="1">
        <v>307105.59999999998</v>
      </c>
      <c r="K6" s="1">
        <v>22896.48</v>
      </c>
      <c r="L6" s="1">
        <v>6859.98</v>
      </c>
      <c r="M6" s="1">
        <v>8451.59</v>
      </c>
      <c r="N6" s="1">
        <v>1180087.58</v>
      </c>
    </row>
    <row r="7" spans="1:14" x14ac:dyDescent="0.25">
      <c r="A7" s="12" t="s">
        <v>19</v>
      </c>
      <c r="B7" s="1">
        <v>7433.28</v>
      </c>
      <c r="C7" s="1">
        <v>7429.91</v>
      </c>
      <c r="D7" s="1">
        <v>10624.76</v>
      </c>
      <c r="E7" s="1">
        <v>15797.89</v>
      </c>
      <c r="F7" s="1">
        <v>13085.75</v>
      </c>
      <c r="G7" s="1">
        <v>11407.42</v>
      </c>
      <c r="H7" s="1">
        <v>7347.68</v>
      </c>
      <c r="I7" s="1">
        <v>21494.959999999999</v>
      </c>
      <c r="J7" s="1">
        <v>9982.86</v>
      </c>
      <c r="K7" s="1">
        <v>7116.74</v>
      </c>
      <c r="L7" s="1">
        <v>453.77</v>
      </c>
      <c r="M7" s="1">
        <v>2555.0300000000002</v>
      </c>
      <c r="N7" s="1">
        <v>114730.04</v>
      </c>
    </row>
    <row r="8" spans="1:14" x14ac:dyDescent="0.25">
      <c r="A8" s="12" t="s">
        <v>20</v>
      </c>
      <c r="B8" s="1">
        <v>20225.240000000002</v>
      </c>
      <c r="C8" s="1">
        <v>21080.75</v>
      </c>
      <c r="D8" s="1">
        <v>15045.8</v>
      </c>
      <c r="E8" s="1">
        <v>21902.93</v>
      </c>
      <c r="F8" s="1">
        <v>61818.82</v>
      </c>
      <c r="G8" s="1">
        <v>57007.12</v>
      </c>
      <c r="H8" s="1">
        <v>55043.55</v>
      </c>
      <c r="I8" s="1">
        <v>133388.49</v>
      </c>
      <c r="J8" s="1">
        <v>248603.33</v>
      </c>
      <c r="K8" s="1">
        <v>4777.58</v>
      </c>
      <c r="L8" s="1">
        <v>4676.8900000000003</v>
      </c>
      <c r="M8" s="1">
        <v>2763.96</v>
      </c>
      <c r="N8" s="1">
        <v>646334.46</v>
      </c>
    </row>
    <row r="10" spans="1:14" x14ac:dyDescent="0.25">
      <c r="A10" s="5" t="s">
        <v>21</v>
      </c>
    </row>
    <row r="11" spans="1:14" x14ac:dyDescent="0.25">
      <c r="A11" s="4" t="s">
        <v>22</v>
      </c>
    </row>
    <row r="12" spans="1:14" x14ac:dyDescent="0.25">
      <c r="A12" s="4"/>
    </row>
    <row r="14" spans="1:14" x14ac:dyDescent="0.25">
      <c r="A14" t="s">
        <v>0</v>
      </c>
    </row>
    <row r="15" spans="1:14" x14ac:dyDescent="0.25">
      <c r="A15" s="4" t="s">
        <v>28</v>
      </c>
    </row>
    <row r="17" spans="1:14" ht="90" x14ac:dyDescent="0.25">
      <c r="A17" s="7" t="s">
        <v>3</v>
      </c>
      <c r="B17" s="13" t="s">
        <v>4</v>
      </c>
      <c r="C17" s="13" t="s">
        <v>5</v>
      </c>
      <c r="D17" s="13" t="s">
        <v>6</v>
      </c>
      <c r="E17" s="13" t="s">
        <v>7</v>
      </c>
      <c r="F17" s="13" t="s">
        <v>8</v>
      </c>
      <c r="G17" s="13" t="s">
        <v>9</v>
      </c>
      <c r="H17" s="13" t="s">
        <v>10</v>
      </c>
      <c r="I17" s="13" t="s">
        <v>11</v>
      </c>
      <c r="J17" s="13" t="s">
        <v>12</v>
      </c>
      <c r="K17" s="13" t="s">
        <v>13</v>
      </c>
      <c r="L17" s="13" t="s">
        <v>14</v>
      </c>
      <c r="M17" s="13" t="s">
        <v>15</v>
      </c>
      <c r="N17" s="13" t="s">
        <v>16</v>
      </c>
    </row>
    <row r="18" spans="1:14" x14ac:dyDescent="0.25">
      <c r="A18" s="7" t="s">
        <v>17</v>
      </c>
      <c r="B18" s="15" t="s">
        <v>2</v>
      </c>
      <c r="C18" s="15" t="s">
        <v>2</v>
      </c>
      <c r="D18" s="15" t="s">
        <v>2</v>
      </c>
      <c r="E18" s="15" t="s">
        <v>2</v>
      </c>
      <c r="F18" s="15" t="s">
        <v>2</v>
      </c>
      <c r="G18" s="15" t="s">
        <v>2</v>
      </c>
      <c r="H18" s="15" t="s">
        <v>2</v>
      </c>
      <c r="I18" s="15" t="s">
        <v>2</v>
      </c>
      <c r="J18" s="15" t="s">
        <v>2</v>
      </c>
      <c r="K18" s="15" t="s">
        <v>2</v>
      </c>
      <c r="L18" s="15" t="s">
        <v>2</v>
      </c>
      <c r="M18" s="15" t="s">
        <v>2</v>
      </c>
      <c r="N18" s="15" t="s">
        <v>2</v>
      </c>
    </row>
    <row r="19" spans="1:14" x14ac:dyDescent="0.25">
      <c r="A19" s="13" t="s">
        <v>18</v>
      </c>
      <c r="B19" s="9">
        <v>51565.56</v>
      </c>
      <c r="C19" s="9">
        <v>76367.94</v>
      </c>
      <c r="D19" s="9">
        <v>66478.19</v>
      </c>
      <c r="E19" s="9">
        <v>61062.53</v>
      </c>
      <c r="F19" s="9">
        <v>212915.87</v>
      </c>
      <c r="G19" s="9">
        <v>103286.51</v>
      </c>
      <c r="H19" s="9">
        <v>108510.61</v>
      </c>
      <c r="I19" s="9">
        <v>217506.71</v>
      </c>
      <c r="J19" s="9">
        <v>337527.61</v>
      </c>
      <c r="K19" s="9">
        <v>24329.279999999999</v>
      </c>
      <c r="L19" s="9">
        <v>8383.89</v>
      </c>
      <c r="M19" s="9">
        <v>8228.52</v>
      </c>
      <c r="N19" s="9">
        <v>1276163.24</v>
      </c>
    </row>
    <row r="20" spans="1:14" x14ac:dyDescent="0.25">
      <c r="A20" s="13" t="s">
        <v>19</v>
      </c>
      <c r="B20" s="9">
        <v>7156.33</v>
      </c>
      <c r="C20" s="9">
        <v>10709.27</v>
      </c>
      <c r="D20" s="9">
        <v>11510.48</v>
      </c>
      <c r="E20" s="9">
        <v>18413.62</v>
      </c>
      <c r="F20" s="9">
        <v>22361.19</v>
      </c>
      <c r="G20" s="9">
        <v>17692.88</v>
      </c>
      <c r="H20" s="9">
        <v>8791.93</v>
      </c>
      <c r="I20" s="9">
        <v>17686.349999999999</v>
      </c>
      <c r="J20" s="9">
        <v>9658.7199999999993</v>
      </c>
      <c r="K20" s="9">
        <v>7609.88</v>
      </c>
      <c r="L20" s="9">
        <v>725.86</v>
      </c>
      <c r="M20" s="9">
        <v>2676.34</v>
      </c>
      <c r="N20" s="9">
        <v>134992.85</v>
      </c>
    </row>
    <row r="21" spans="1:14" x14ac:dyDescent="0.25">
      <c r="A21" s="13" t="s">
        <v>20</v>
      </c>
      <c r="B21" s="9">
        <v>34973.58</v>
      </c>
      <c r="C21" s="9">
        <v>25944.65</v>
      </c>
      <c r="D21" s="9">
        <v>15401.1</v>
      </c>
      <c r="E21" s="9">
        <v>17502.14</v>
      </c>
      <c r="F21" s="9">
        <v>57875.47</v>
      </c>
      <c r="G21" s="9">
        <v>57015.18</v>
      </c>
      <c r="H21" s="9">
        <v>53427.05</v>
      </c>
      <c r="I21" s="9">
        <v>141964.47</v>
      </c>
      <c r="J21" s="9">
        <v>279545.64</v>
      </c>
      <c r="K21" s="9">
        <v>5991.99</v>
      </c>
      <c r="L21" s="9">
        <v>5906.97</v>
      </c>
      <c r="M21" s="9">
        <v>2186.4499999999998</v>
      </c>
      <c r="N21" s="9">
        <v>697734.69</v>
      </c>
    </row>
    <row r="23" spans="1:14" x14ac:dyDescent="0.25">
      <c r="A23" s="5" t="s">
        <v>21</v>
      </c>
    </row>
    <row r="24" spans="1:14" x14ac:dyDescent="0.25">
      <c r="A24" s="4" t="s">
        <v>22</v>
      </c>
    </row>
    <row r="25" spans="1:14" x14ac:dyDescent="0.25">
      <c r="A25" s="4"/>
    </row>
    <row r="27" spans="1:14" x14ac:dyDescent="0.25">
      <c r="A27" t="s">
        <v>0</v>
      </c>
    </row>
    <row r="28" spans="1:14" x14ac:dyDescent="0.25">
      <c r="A28" t="s">
        <v>29</v>
      </c>
    </row>
    <row r="30" spans="1:14" ht="90" x14ac:dyDescent="0.25">
      <c r="A30" s="7" t="s">
        <v>3</v>
      </c>
      <c r="B30" s="13" t="s">
        <v>4</v>
      </c>
      <c r="C30" s="13" t="s">
        <v>5</v>
      </c>
      <c r="D30" s="13" t="s">
        <v>6</v>
      </c>
      <c r="E30" s="13" t="s">
        <v>7</v>
      </c>
      <c r="F30" s="13" t="s">
        <v>8</v>
      </c>
      <c r="G30" s="13" t="s">
        <v>9</v>
      </c>
      <c r="H30" s="13" t="s">
        <v>10</v>
      </c>
      <c r="I30" s="13" t="s">
        <v>11</v>
      </c>
      <c r="J30" s="13" t="s">
        <v>12</v>
      </c>
      <c r="K30" s="13" t="s">
        <v>13</v>
      </c>
      <c r="L30" s="13" t="s">
        <v>14</v>
      </c>
      <c r="M30" s="13" t="s">
        <v>15</v>
      </c>
      <c r="N30" s="13" t="s">
        <v>16</v>
      </c>
    </row>
    <row r="31" spans="1:14" x14ac:dyDescent="0.25">
      <c r="A31" s="7" t="s">
        <v>17</v>
      </c>
      <c r="B31" s="15" t="s">
        <v>2</v>
      </c>
      <c r="C31" s="15" t="s">
        <v>2</v>
      </c>
      <c r="D31" s="15" t="s">
        <v>2</v>
      </c>
      <c r="E31" s="15" t="s">
        <v>2</v>
      </c>
      <c r="F31" s="15" t="s">
        <v>2</v>
      </c>
      <c r="G31" s="15" t="s">
        <v>2</v>
      </c>
      <c r="H31" s="15" t="s">
        <v>2</v>
      </c>
      <c r="I31" s="15" t="s">
        <v>2</v>
      </c>
      <c r="J31" s="15" t="s">
        <v>2</v>
      </c>
      <c r="K31" s="15" t="s">
        <v>2</v>
      </c>
      <c r="L31" s="15" t="s">
        <v>2</v>
      </c>
      <c r="M31" s="15" t="s">
        <v>2</v>
      </c>
      <c r="N31" s="15" t="s">
        <v>2</v>
      </c>
    </row>
    <row r="32" spans="1:14" x14ac:dyDescent="0.25">
      <c r="A32" s="13" t="s">
        <v>18</v>
      </c>
      <c r="B32" s="9">
        <v>48774.11</v>
      </c>
      <c r="C32" s="9">
        <v>80394.81</v>
      </c>
      <c r="D32" s="9">
        <v>83401.929999999993</v>
      </c>
      <c r="E32" s="9">
        <v>60720.9</v>
      </c>
      <c r="F32" s="9">
        <v>221523.71</v>
      </c>
      <c r="G32" s="9">
        <v>88017.07</v>
      </c>
      <c r="H32" s="9">
        <v>91064.17</v>
      </c>
      <c r="I32" s="9">
        <v>176583.87</v>
      </c>
      <c r="J32" s="9">
        <v>240416.73</v>
      </c>
      <c r="K32" s="9">
        <v>27794.92</v>
      </c>
      <c r="L32" s="9">
        <v>7287.34</v>
      </c>
      <c r="M32" s="9">
        <v>8427.6200000000008</v>
      </c>
      <c r="N32" s="9">
        <v>1134407.18</v>
      </c>
    </row>
    <row r="33" spans="1:14" x14ac:dyDescent="0.25">
      <c r="A33" s="13" t="s">
        <v>19</v>
      </c>
      <c r="B33" s="9">
        <v>9653.15</v>
      </c>
      <c r="C33" s="9">
        <v>12249.94</v>
      </c>
      <c r="D33" s="9">
        <v>12188.04</v>
      </c>
      <c r="E33" s="9">
        <v>20238.88</v>
      </c>
      <c r="F33" s="9">
        <v>22864.84</v>
      </c>
      <c r="G33" s="9">
        <v>19019.09</v>
      </c>
      <c r="H33" s="9">
        <v>7970.26</v>
      </c>
      <c r="I33" s="9">
        <v>21703.45</v>
      </c>
      <c r="J33" s="9">
        <v>13927.76</v>
      </c>
      <c r="K33" s="9">
        <v>6933.53</v>
      </c>
      <c r="L33" s="9">
        <v>509.84</v>
      </c>
      <c r="M33" s="9">
        <v>2474.37</v>
      </c>
      <c r="N33" s="9">
        <v>149733.12</v>
      </c>
    </row>
    <row r="34" spans="1:14" x14ac:dyDescent="0.25">
      <c r="A34" s="13" t="s">
        <v>20</v>
      </c>
      <c r="B34" s="9">
        <v>30971.119999999999</v>
      </c>
      <c r="C34" s="9">
        <v>22512.76</v>
      </c>
      <c r="D34" s="9">
        <v>14785.97</v>
      </c>
      <c r="E34" s="9">
        <v>17561.96</v>
      </c>
      <c r="F34" s="9">
        <v>69260.570000000007</v>
      </c>
      <c r="G34" s="9">
        <v>43062.15</v>
      </c>
      <c r="H34" s="9">
        <v>41918.04</v>
      </c>
      <c r="I34" s="9">
        <v>108046.22</v>
      </c>
      <c r="J34" s="9">
        <v>197576.17</v>
      </c>
      <c r="K34" s="9">
        <v>6489.8</v>
      </c>
      <c r="L34" s="9">
        <v>5092.76</v>
      </c>
      <c r="M34" s="9">
        <v>2603.87</v>
      </c>
      <c r="N34" s="9">
        <v>559881.37</v>
      </c>
    </row>
    <row r="36" spans="1:14" x14ac:dyDescent="0.25">
      <c r="A36" t="s">
        <v>21</v>
      </c>
    </row>
    <row r="37" spans="1:14" x14ac:dyDescent="0.25">
      <c r="A37" s="4" t="s">
        <v>22</v>
      </c>
    </row>
    <row r="38" spans="1:14" x14ac:dyDescent="0.25">
      <c r="A38" s="4"/>
    </row>
    <row r="39" spans="1:14" x14ac:dyDescent="0.25">
      <c r="A39" s="4"/>
    </row>
    <row r="40" spans="1:14" x14ac:dyDescent="0.25">
      <c r="A40" t="s">
        <v>0</v>
      </c>
    </row>
    <row r="41" spans="1:14" x14ac:dyDescent="0.25">
      <c r="A41" t="s">
        <v>30</v>
      </c>
    </row>
    <row r="43" spans="1:14" ht="90" x14ac:dyDescent="0.25">
      <c r="A43" s="7" t="s">
        <v>3</v>
      </c>
      <c r="B43" s="13" t="s">
        <v>4</v>
      </c>
      <c r="C43" s="13" t="s">
        <v>5</v>
      </c>
      <c r="D43" s="13" t="s">
        <v>6</v>
      </c>
      <c r="E43" s="13" t="s">
        <v>7</v>
      </c>
      <c r="F43" s="13" t="s">
        <v>8</v>
      </c>
      <c r="G43" s="13" t="s">
        <v>9</v>
      </c>
      <c r="H43" s="13" t="s">
        <v>10</v>
      </c>
      <c r="I43" s="13" t="s">
        <v>11</v>
      </c>
      <c r="J43" s="13" t="s">
        <v>12</v>
      </c>
      <c r="K43" s="13" t="s">
        <v>13</v>
      </c>
      <c r="L43" s="13" t="s">
        <v>14</v>
      </c>
      <c r="M43" s="13" t="s">
        <v>15</v>
      </c>
      <c r="N43" s="13" t="s">
        <v>16</v>
      </c>
    </row>
    <row r="44" spans="1:14" x14ac:dyDescent="0.25">
      <c r="A44" s="7" t="s">
        <v>17</v>
      </c>
      <c r="B44" s="15" t="s">
        <v>2</v>
      </c>
      <c r="C44" s="15" t="s">
        <v>2</v>
      </c>
      <c r="D44" s="15" t="s">
        <v>2</v>
      </c>
      <c r="E44" s="15" t="s">
        <v>2</v>
      </c>
      <c r="F44" s="15" t="s">
        <v>2</v>
      </c>
      <c r="G44" s="15" t="s">
        <v>2</v>
      </c>
      <c r="H44" s="15" t="s">
        <v>2</v>
      </c>
      <c r="I44" s="15" t="s">
        <v>2</v>
      </c>
      <c r="J44" s="15" t="s">
        <v>2</v>
      </c>
      <c r="K44" s="15" t="s">
        <v>2</v>
      </c>
      <c r="L44" s="15" t="s">
        <v>2</v>
      </c>
      <c r="M44" s="15" t="s">
        <v>2</v>
      </c>
      <c r="N44" s="15" t="s">
        <v>2</v>
      </c>
    </row>
    <row r="45" spans="1:14" x14ac:dyDescent="0.25">
      <c r="A45" s="13" t="s">
        <v>18</v>
      </c>
      <c r="B45" s="9">
        <f>+B6+B19+B32</f>
        <v>136851.72999999998</v>
      </c>
      <c r="C45" s="9">
        <f t="shared" ref="C45:N45" si="0">+C6+C19+C32</f>
        <v>220462.88</v>
      </c>
      <c r="D45" s="9">
        <f t="shared" si="0"/>
        <v>225323.28999999998</v>
      </c>
      <c r="E45" s="9">
        <f t="shared" si="0"/>
        <v>181421.12</v>
      </c>
      <c r="F45" s="9">
        <f t="shared" si="0"/>
        <v>627574.42999999993</v>
      </c>
      <c r="G45" s="9">
        <f t="shared" si="0"/>
        <v>283696.95</v>
      </c>
      <c r="H45" s="9">
        <f t="shared" si="0"/>
        <v>303606.77</v>
      </c>
      <c r="I45" s="9">
        <f t="shared" si="0"/>
        <v>604011.26</v>
      </c>
      <c r="J45" s="9">
        <f t="shared" si="0"/>
        <v>885049.94</v>
      </c>
      <c r="K45" s="9">
        <f t="shared" si="0"/>
        <v>75020.679999999993</v>
      </c>
      <c r="L45" s="9">
        <f t="shared" si="0"/>
        <v>22531.21</v>
      </c>
      <c r="M45" s="9">
        <f t="shared" si="0"/>
        <v>25107.730000000003</v>
      </c>
      <c r="N45" s="9">
        <f t="shared" si="0"/>
        <v>3590658</v>
      </c>
    </row>
    <row r="46" spans="1:14" x14ac:dyDescent="0.25">
      <c r="A46" s="13" t="s">
        <v>19</v>
      </c>
      <c r="B46" s="9">
        <f t="shared" ref="B46:N47" si="1">+B7+B20+B33</f>
        <v>24242.760000000002</v>
      </c>
      <c r="C46" s="9">
        <f t="shared" si="1"/>
        <v>30389.120000000003</v>
      </c>
      <c r="D46" s="9">
        <f t="shared" si="1"/>
        <v>34323.279999999999</v>
      </c>
      <c r="E46" s="9">
        <f t="shared" si="1"/>
        <v>54450.39</v>
      </c>
      <c r="F46" s="9">
        <f t="shared" si="1"/>
        <v>58311.78</v>
      </c>
      <c r="G46" s="9">
        <f t="shared" si="1"/>
        <v>48119.39</v>
      </c>
      <c r="H46" s="9">
        <f t="shared" si="1"/>
        <v>24109.870000000003</v>
      </c>
      <c r="I46" s="9">
        <f t="shared" si="1"/>
        <v>60884.759999999995</v>
      </c>
      <c r="J46" s="9">
        <f t="shared" si="1"/>
        <v>33569.340000000004</v>
      </c>
      <c r="K46" s="9">
        <f t="shared" si="1"/>
        <v>21660.149999999998</v>
      </c>
      <c r="L46" s="9">
        <f t="shared" si="1"/>
        <v>1689.47</v>
      </c>
      <c r="M46" s="9">
        <f t="shared" si="1"/>
        <v>7705.7400000000007</v>
      </c>
      <c r="N46" s="9">
        <f t="shared" si="1"/>
        <v>399456.01</v>
      </c>
    </row>
    <row r="47" spans="1:14" x14ac:dyDescent="0.25">
      <c r="A47" s="13" t="s">
        <v>20</v>
      </c>
      <c r="B47" s="9">
        <f t="shared" si="1"/>
        <v>86169.94</v>
      </c>
      <c r="C47" s="9">
        <f t="shared" si="1"/>
        <v>69538.16</v>
      </c>
      <c r="D47" s="9">
        <f t="shared" si="1"/>
        <v>45232.87</v>
      </c>
      <c r="E47" s="9">
        <f t="shared" si="1"/>
        <v>56967.03</v>
      </c>
      <c r="F47" s="9">
        <f t="shared" si="1"/>
        <v>188954.86000000002</v>
      </c>
      <c r="G47" s="9">
        <f t="shared" si="1"/>
        <v>157084.45000000001</v>
      </c>
      <c r="H47" s="9">
        <f t="shared" si="1"/>
        <v>150388.64000000001</v>
      </c>
      <c r="I47" s="9">
        <f t="shared" si="1"/>
        <v>383399.17999999993</v>
      </c>
      <c r="J47" s="9">
        <f t="shared" si="1"/>
        <v>725725.14</v>
      </c>
      <c r="K47" s="9">
        <f t="shared" si="1"/>
        <v>17259.37</v>
      </c>
      <c r="L47" s="9">
        <f t="shared" si="1"/>
        <v>15676.62</v>
      </c>
      <c r="M47" s="9">
        <f t="shared" si="1"/>
        <v>7554.28</v>
      </c>
      <c r="N47" s="9">
        <f t="shared" si="1"/>
        <v>1903950.52</v>
      </c>
    </row>
    <row r="83" spans="1:1" x14ac:dyDescent="0.25">
      <c r="A83" s="5"/>
    </row>
    <row r="84" spans="1:1" x14ac:dyDescent="0.25">
      <c r="A84" s="4"/>
    </row>
  </sheetData>
  <mergeCells count="4">
    <mergeCell ref="B5:N5"/>
    <mergeCell ref="B18:N18"/>
    <mergeCell ref="B31:N31"/>
    <mergeCell ref="B44:N44"/>
  </mergeCells>
  <hyperlinks>
    <hyperlink ref="A1" location="A10" display="Importazioni per provincia, branca di attività economica e trimestre  "/>
    <hyperlink ref="A14" location="A10" display="Importazioni per provincia, branca di attività economica e trimestre  "/>
    <hyperlink ref="A27" location="A10" display="Importazioni per provincia, branca di attività economica e trimestre  "/>
    <hyperlink ref="A40" location="A10" display="Importazioni per provincia, branca di attività economica e trimestre  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2022-Q1 Q2 q3</vt:lpstr>
      <vt:lpstr>2021 q1q2q3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NPOI</dc:creator>
  <cp:lastModifiedBy>Renato De Iuliis</cp:lastModifiedBy>
  <dcterms:created xsi:type="dcterms:W3CDTF">2022-12-23T08:34:23Z</dcterms:created>
  <dcterms:modified xsi:type="dcterms:W3CDTF">2023-03-21T12:58:30Z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2.5.4</vt:lpwstr>
  </property>
</Properties>
</file>